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ula for Retirement" sheetId="1" r:id="rId4"/>
  </sheets>
  <definedNames/>
  <calcPr/>
</workbook>
</file>

<file path=xl/sharedStrings.xml><?xml version="1.0" encoding="utf-8"?>
<sst xmlns="http://schemas.openxmlformats.org/spreadsheetml/2006/main" count="21" uniqueCount="16">
  <si>
    <t>Età Retirement</t>
  </si>
  <si>
    <t>Età</t>
  </si>
  <si>
    <t>The Bull 2.0</t>
  </si>
  <si>
    <t>The Bull 1.0</t>
  </si>
  <si>
    <t>Tasso senza rischio</t>
  </si>
  <si>
    <t>Tolleranza al rischio</t>
  </si>
  <si>
    <t>Capacità di rischio</t>
  </si>
  <si>
    <t>Necessità di rischio</t>
  </si>
  <si>
    <t>Gamma</t>
  </si>
  <si>
    <t>n/a</t>
  </si>
  <si>
    <t>Legenda</t>
  </si>
  <si>
    <t>2 = totale propensione al rischio; lungo orizzonte temporale; massimizzione del rendimento</t>
  </si>
  <si>
    <t>3 = moderata propensione al rischio; orizzonte temporale medio lungo; rendimento bilanciato</t>
  </si>
  <si>
    <t>4 = bassa propensione al rischio; orizzonte temporale medio; rendimento conservativo</t>
  </si>
  <si>
    <t>5 = avversione al rischio; orizzonte breve; conservazione del capitale</t>
  </si>
  <si>
    <t>k = a * (At - Ar)^2 + b - c * (Rf * 5)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</si>
</sst>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1.0"/>
      <color rgb="FF000000"/>
      <name val="Inter"/>
    </font>
    <font>
      <sz val="11.0"/>
      <color rgb="FF000000"/>
      <name val="Inter"/>
    </font>
    <font>
      <color rgb="FF000000"/>
      <name val="Inter"/>
    </font>
    <font>
      <b/>
      <color rgb="FF000000"/>
      <name val="Inter"/>
    </font>
    <font>
      <color theme="1"/>
      <name val="Inter"/>
    </font>
    <font>
      <color theme="1"/>
      <name val="Arial"/>
      <scheme val="minor"/>
    </font>
    <font>
      <b/>
      <color theme="1"/>
      <name val="Arial"/>
    </font>
    <font>
      <color theme="1"/>
      <name val="Arial"/>
    </font>
    <font>
      <i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9FC5E8"/>
        <bgColor rgb="FF9FC5E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2" fontId="2" numFmtId="0" xfId="0" applyAlignment="1" applyFill="1" applyFont="1">
      <alignment horizontal="center" readingOrder="0" shrinkToFit="0" vertical="bottom" wrapText="0"/>
    </xf>
    <xf borderId="0" fillId="0" fontId="3" numFmtId="0" xfId="0" applyAlignment="1" applyFont="1">
      <alignment shrinkToFit="0" vertical="bottom" wrapText="0"/>
    </xf>
    <xf borderId="1" fillId="3" fontId="4" numFmtId="0" xfId="0" applyAlignment="1" applyBorder="1" applyFill="1" applyFont="1">
      <alignment horizontal="center" readingOrder="0" shrinkToFit="0" vertical="bottom" wrapText="0"/>
    </xf>
    <xf borderId="1" fillId="4" fontId="4" numFmtId="0" xfId="0" applyAlignment="1" applyBorder="1" applyFill="1" applyFont="1">
      <alignment horizontal="center" readingOrder="0" shrinkToFit="0" vertical="bottom" wrapText="0"/>
    </xf>
    <xf borderId="1" fillId="0" fontId="4" numFmtId="0" xfId="0" applyAlignment="1" applyBorder="1" applyFont="1">
      <alignment horizontal="center" readingOrder="0" shrinkToFit="0" vertical="bottom" wrapText="0"/>
    </xf>
    <xf borderId="0" fillId="0" fontId="5" numFmtId="0" xfId="0" applyFont="1"/>
    <xf borderId="0" fillId="2" fontId="2" numFmtId="10" xfId="0" applyAlignment="1" applyFont="1" applyNumberFormat="1">
      <alignment horizontal="center" readingOrder="0" shrinkToFit="0" vertical="bottom" wrapText="0"/>
    </xf>
    <xf borderId="1" fillId="3" fontId="3" numFmtId="0" xfId="0" applyAlignment="1" applyBorder="1" applyFont="1">
      <alignment horizontal="center" readingOrder="0" shrinkToFit="0" vertical="bottom" wrapText="0"/>
    </xf>
    <xf borderId="1" fillId="4" fontId="3" numFmtId="1" xfId="0" applyAlignment="1" applyBorder="1" applyFont="1" applyNumberFormat="1">
      <alignment horizontal="center" readingOrder="0" shrinkToFit="0" vertical="bottom" wrapText="0"/>
    </xf>
    <xf borderId="1" fillId="0" fontId="3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horizontal="left" shrinkToFit="0" vertical="top" wrapText="0"/>
    </xf>
    <xf borderId="0" fillId="0" fontId="5" numFmtId="0" xfId="0" applyAlignment="1" applyFont="1">
      <alignment readingOrder="0"/>
    </xf>
    <xf borderId="0" fillId="0" fontId="6" numFmtId="0" xfId="0" applyAlignment="1" applyFont="1">
      <alignment horizontal="center"/>
    </xf>
    <xf borderId="0" fillId="0" fontId="7" numFmtId="0" xfId="0" applyAlignment="1" applyFont="1">
      <alignment vertical="bottom"/>
    </xf>
    <xf borderId="0" fillId="2" fontId="8" numFmtId="0" xfId="0" applyAlignment="1" applyFont="1">
      <alignment horizontal="center" readingOrder="0" vertical="bottom"/>
    </xf>
    <xf borderId="0" fillId="0" fontId="4" numFmtId="0" xfId="0" applyAlignment="1" applyFont="1">
      <alignment shrinkToFit="0" vertical="bottom" wrapText="0"/>
    </xf>
    <xf borderId="0" fillId="0" fontId="2" numFmtId="2" xfId="0" applyAlignment="1" applyFont="1" applyNumberFormat="1">
      <alignment horizontal="center" readingOrder="0" shrinkToFit="0" vertical="bottom" wrapText="0"/>
    </xf>
    <xf borderId="1" fillId="0" fontId="3" numFmtId="0" xfId="0" applyAlignment="1" applyBorder="1" applyFont="1">
      <alignment horizontal="center" readingOrder="0" shrinkToFit="0" vertical="bottom" wrapText="0"/>
    </xf>
    <xf borderId="0" fillId="0" fontId="9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2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+mn-lt"/>
              </a:defRPr>
            </a:pPr>
            <a:r>
              <a:rPr b="1">
                <a:solidFill>
                  <a:srgbClr val="757575"/>
                </a:solidFill>
                <a:latin typeface="+mn-lt"/>
              </a:rPr>
              <a:t>ALLOCAZIONE AZIONARIA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'Formula for Retirement'!$E$1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'Formula for Retirement'!$D$2:$D$20</c:f>
            </c:strRef>
          </c:cat>
          <c:val>
            <c:numRef>
              <c:f>'Formula for Retirement'!$E$2:$E$20</c:f>
              <c:numCache/>
            </c:numRef>
          </c:val>
          <c:smooth val="0"/>
        </c:ser>
        <c:ser>
          <c:idx val="1"/>
          <c:order val="1"/>
          <c:tx>
            <c:strRef>
              <c:f>'Formula for Retirement'!$F$1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'Formula for Retirement'!$D$2:$D$20</c:f>
            </c:strRef>
          </c:cat>
          <c:val>
            <c:numRef>
              <c:f>'Formula for Retirement'!$F$2:$F$20</c:f>
              <c:numCache/>
            </c:numRef>
          </c:val>
          <c:smooth val="0"/>
        </c:ser>
        <c:axId val="1480821457"/>
        <c:axId val="1067679826"/>
      </c:lineChart>
      <c:catAx>
        <c:axId val="14808214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Età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67679826"/>
      </c:catAx>
      <c:valAx>
        <c:axId val="10676798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% Azioni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8082145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19050</xdr:colOff>
      <xdr:row>0</xdr:row>
      <xdr:rowOff>28575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5.13"/>
    <col customWidth="1" min="3" max="3" width="6.38"/>
    <col hidden="1" min="13" max="13" width="12.63"/>
  </cols>
  <sheetData>
    <row r="1">
      <c r="A1" s="1" t="s">
        <v>0</v>
      </c>
      <c r="B1" s="2">
        <v>60.0</v>
      </c>
      <c r="C1" s="3"/>
      <c r="D1" s="4" t="s">
        <v>1</v>
      </c>
      <c r="E1" s="5" t="s">
        <v>2</v>
      </c>
      <c r="F1" s="6" t="s">
        <v>3</v>
      </c>
      <c r="G1" s="3"/>
      <c r="H1" s="3"/>
      <c r="I1" s="3"/>
      <c r="J1" s="3"/>
      <c r="K1" s="3"/>
      <c r="L1" s="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1" t="s">
        <v>4</v>
      </c>
      <c r="B2" s="8">
        <v>0.035</v>
      </c>
      <c r="C2" s="3"/>
      <c r="D2" s="9">
        <v>25.0</v>
      </c>
      <c r="E2" s="10">
        <f t="shared" ref="E2:E15" si="1">0.025*(D2-$B$1)^2+90-5*$B$7*100*$B$2</f>
        <v>79.79166667</v>
      </c>
      <c r="F2" s="11">
        <f t="shared" ref="F2:F9" si="2">125-D2-$B$2*100*5</f>
        <v>82.5</v>
      </c>
      <c r="G2" s="12"/>
      <c r="H2" s="3"/>
      <c r="I2" s="3"/>
      <c r="J2" s="3"/>
      <c r="K2" s="3"/>
      <c r="L2" s="3"/>
      <c r="M2" s="13">
        <v>2.0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B3" s="14"/>
      <c r="C3" s="3"/>
      <c r="D3" s="9">
        <v>30.0</v>
      </c>
      <c r="E3" s="10">
        <f t="shared" si="1"/>
        <v>71.66666667</v>
      </c>
      <c r="F3" s="11">
        <f t="shared" si="2"/>
        <v>77.5</v>
      </c>
      <c r="G3" s="3"/>
      <c r="H3" s="3"/>
      <c r="I3" s="3"/>
      <c r="J3" s="3"/>
      <c r="K3" s="3"/>
      <c r="L3" s="3"/>
      <c r="M3" s="13">
        <v>3.0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15" t="s">
        <v>5</v>
      </c>
      <c r="B4" s="16">
        <v>2.0</v>
      </c>
      <c r="C4" s="3"/>
      <c r="D4" s="9">
        <v>35.0</v>
      </c>
      <c r="E4" s="10">
        <f t="shared" si="1"/>
        <v>64.79166667</v>
      </c>
      <c r="F4" s="11">
        <f t="shared" si="2"/>
        <v>72.5</v>
      </c>
      <c r="G4" s="3"/>
      <c r="H4" s="17"/>
      <c r="I4" s="17"/>
      <c r="J4" s="3"/>
      <c r="K4" s="3"/>
      <c r="L4" s="3"/>
      <c r="M4" s="13">
        <v>4.0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15" t="s">
        <v>6</v>
      </c>
      <c r="B5" s="16">
        <v>2.0</v>
      </c>
      <c r="C5" s="3"/>
      <c r="D5" s="9">
        <v>40.0</v>
      </c>
      <c r="E5" s="10">
        <f t="shared" si="1"/>
        <v>59.16666667</v>
      </c>
      <c r="F5" s="11">
        <f t="shared" si="2"/>
        <v>67.5</v>
      </c>
      <c r="G5" s="3"/>
      <c r="H5" s="3"/>
      <c r="I5" s="3"/>
      <c r="J5" s="3"/>
      <c r="K5" s="3"/>
      <c r="L5" s="3"/>
      <c r="M5" s="13">
        <v>5.0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15" t="s">
        <v>7</v>
      </c>
      <c r="B6" s="16">
        <v>3.0</v>
      </c>
      <c r="C6" s="3"/>
      <c r="D6" s="9">
        <v>45.0</v>
      </c>
      <c r="E6" s="10">
        <f t="shared" si="1"/>
        <v>54.79166667</v>
      </c>
      <c r="F6" s="11">
        <f t="shared" si="2"/>
        <v>62.5</v>
      </c>
      <c r="G6" s="3"/>
      <c r="H6" s="3"/>
      <c r="I6" s="3"/>
      <c r="J6" s="3"/>
      <c r="K6" s="3"/>
      <c r="L6" s="3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1" t="s">
        <v>8</v>
      </c>
      <c r="B7" s="18">
        <f>average(B4:B6)</f>
        <v>2.333333333</v>
      </c>
      <c r="C7" s="3"/>
      <c r="D7" s="9">
        <v>50.0</v>
      </c>
      <c r="E7" s="10">
        <f t="shared" si="1"/>
        <v>51.66666667</v>
      </c>
      <c r="F7" s="11">
        <f t="shared" si="2"/>
        <v>57.5</v>
      </c>
      <c r="G7" s="3"/>
      <c r="H7" s="3"/>
      <c r="I7" s="3"/>
      <c r="J7" s="3"/>
      <c r="K7" s="3"/>
      <c r="L7" s="3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C8" s="3"/>
      <c r="D8" s="9">
        <v>55.0</v>
      </c>
      <c r="E8" s="10">
        <f t="shared" si="1"/>
        <v>49.79166667</v>
      </c>
      <c r="F8" s="11">
        <f t="shared" si="2"/>
        <v>52.5</v>
      </c>
      <c r="G8" s="3"/>
      <c r="H8" s="3"/>
      <c r="I8" s="3"/>
      <c r="J8" s="3"/>
      <c r="K8" s="3"/>
      <c r="L8" s="3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D9" s="9">
        <v>60.0</v>
      </c>
      <c r="E9" s="10">
        <f t="shared" si="1"/>
        <v>49.16666667</v>
      </c>
      <c r="F9" s="11">
        <f t="shared" si="2"/>
        <v>47.5</v>
      </c>
      <c r="G9" s="3"/>
      <c r="H9" s="3"/>
      <c r="I9" s="3"/>
      <c r="J9" s="3"/>
      <c r="K9" s="3"/>
      <c r="L9" s="3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3"/>
      <c r="B10" s="3"/>
      <c r="C10" s="3"/>
      <c r="D10" s="9">
        <v>65.0</v>
      </c>
      <c r="E10" s="10">
        <f t="shared" si="1"/>
        <v>49.79166667</v>
      </c>
      <c r="F10" s="19" t="s">
        <v>9</v>
      </c>
      <c r="G10" s="3"/>
      <c r="H10" s="3"/>
      <c r="I10" s="3"/>
      <c r="J10" s="3"/>
      <c r="K10" s="3"/>
      <c r="L10" s="3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3"/>
      <c r="B11" s="3"/>
      <c r="C11" s="3"/>
      <c r="D11" s="9">
        <v>70.0</v>
      </c>
      <c r="E11" s="10">
        <f t="shared" si="1"/>
        <v>51.66666667</v>
      </c>
      <c r="F11" s="19" t="s">
        <v>9</v>
      </c>
      <c r="G11" s="3"/>
      <c r="H11" s="3"/>
      <c r="I11" s="3"/>
      <c r="J11" s="3"/>
      <c r="K11" s="3"/>
      <c r="L11" s="3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D12" s="9">
        <v>75.0</v>
      </c>
      <c r="E12" s="10">
        <f t="shared" si="1"/>
        <v>54.79166667</v>
      </c>
      <c r="F12" s="19" t="s">
        <v>9</v>
      </c>
      <c r="G12" s="3"/>
      <c r="H12" s="3"/>
      <c r="I12" s="3"/>
      <c r="J12" s="3"/>
      <c r="K12" s="3"/>
      <c r="L12" s="3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3"/>
      <c r="B13" s="3"/>
      <c r="C13" s="3"/>
      <c r="D13" s="9">
        <v>80.0</v>
      </c>
      <c r="E13" s="10">
        <f t="shared" si="1"/>
        <v>59.16666667</v>
      </c>
      <c r="F13" s="19" t="s">
        <v>9</v>
      </c>
      <c r="G13" s="3"/>
      <c r="H13" s="3"/>
      <c r="I13" s="3"/>
      <c r="J13" s="3"/>
      <c r="K13" s="3"/>
      <c r="L13" s="3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3"/>
      <c r="B14" s="3"/>
      <c r="C14" s="3"/>
      <c r="D14" s="9">
        <v>85.0</v>
      </c>
      <c r="E14" s="10">
        <f t="shared" si="1"/>
        <v>64.79166667</v>
      </c>
      <c r="F14" s="19" t="s">
        <v>9</v>
      </c>
      <c r="G14" s="3"/>
      <c r="H14" s="3"/>
      <c r="I14" s="3"/>
      <c r="J14" s="3"/>
      <c r="K14" s="3"/>
      <c r="L14" s="3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20" t="s">
        <v>10</v>
      </c>
      <c r="B15" s="3"/>
      <c r="C15" s="3"/>
      <c r="D15" s="9">
        <v>90.0</v>
      </c>
      <c r="E15" s="10">
        <f t="shared" si="1"/>
        <v>71.66666667</v>
      </c>
      <c r="F15" s="19" t="s">
        <v>9</v>
      </c>
      <c r="G15" s="3"/>
      <c r="H15" s="3"/>
      <c r="I15" s="3"/>
      <c r="J15" s="3"/>
      <c r="K15" s="3"/>
      <c r="L15" s="3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20" t="s">
        <v>11</v>
      </c>
      <c r="B16" s="21"/>
      <c r="C16" s="21"/>
      <c r="D16" s="21"/>
      <c r="E16" s="21"/>
      <c r="F16" s="3"/>
      <c r="G16" s="3"/>
      <c r="H16" s="3"/>
      <c r="I16" s="3"/>
      <c r="J16" s="3"/>
      <c r="K16" s="3"/>
      <c r="L16" s="3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20" t="s">
        <v>12</v>
      </c>
      <c r="B17" s="21"/>
      <c r="C17" s="21"/>
      <c r="D17" s="21"/>
      <c r="E17" s="21"/>
      <c r="F17" s="3"/>
      <c r="G17" s="3"/>
      <c r="H17" s="3"/>
      <c r="I17" s="3"/>
      <c r="J17" s="3"/>
      <c r="K17" s="3"/>
      <c r="L17" s="3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20" t="s">
        <v>13</v>
      </c>
      <c r="B18" s="21"/>
      <c r="C18" s="21"/>
      <c r="D18" s="21"/>
      <c r="E18" s="21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20" t="s">
        <v>14</v>
      </c>
      <c r="B19" s="21"/>
      <c r="C19" s="21"/>
      <c r="D19" s="21"/>
      <c r="E19" s="21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B20" s="21"/>
      <c r="C20" s="21"/>
      <c r="D20" s="21"/>
      <c r="E20" s="21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idden="1">
      <c r="A22" s="22" t="s">
        <v>15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A22:C22"/>
  </mergeCells>
  <dataValidations>
    <dataValidation type="list" allowBlank="1" showErrorMessage="1" sqref="B4:B6">
      <formula1>'Formula for Retirement'!$M$2:$M$4</formula1>
    </dataValidation>
  </dataValidations>
  <drawing r:id="rId1"/>
</worksheet>
</file>